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92" yWindow="12" windowWidth="15480" windowHeight="8136"/>
  </bookViews>
  <sheets>
    <sheet name="приложение 9" sheetId="5" r:id="rId1"/>
  </sheets>
  <externalReferences>
    <externalReference r:id="rId2"/>
    <externalReference r:id="rId3"/>
  </externalReferences>
  <calcPr calcId="145621"/>
</workbook>
</file>

<file path=xl/calcChain.xml><?xml version="1.0" encoding="utf-8"?>
<calcChain xmlns="http://schemas.openxmlformats.org/spreadsheetml/2006/main">
  <c r="C23" i="5" l="1"/>
  <c r="D59" i="5" l="1"/>
  <c r="D58" i="5"/>
  <c r="D57" i="5"/>
  <c r="D56" i="5"/>
  <c r="D47" i="5"/>
  <c r="D46" i="5"/>
  <c r="D45" i="5"/>
  <c r="D44" i="5"/>
  <c r="D43" i="5"/>
  <c r="D42" i="5"/>
  <c r="D40" i="5"/>
  <c r="D39" i="5"/>
  <c r="D38" i="5"/>
  <c r="D37" i="5"/>
  <c r="D36" i="5"/>
  <c r="D35" i="5"/>
  <c r="D55" i="5"/>
  <c r="D54" i="5"/>
  <c r="D53" i="5"/>
  <c r="D52" i="5"/>
  <c r="D51" i="5"/>
  <c r="D50" i="5"/>
  <c r="D49" i="5"/>
  <c r="C59" i="5"/>
  <c r="C58" i="5"/>
  <c r="C57" i="5"/>
  <c r="C56" i="5"/>
  <c r="C55" i="5"/>
  <c r="C54" i="5"/>
  <c r="C53" i="5"/>
  <c r="C52" i="5"/>
  <c r="C51" i="5"/>
  <c r="C50" i="5"/>
  <c r="C49" i="5"/>
  <c r="C47" i="5"/>
  <c r="C46" i="5"/>
  <c r="C45" i="5"/>
  <c r="C44" i="5"/>
  <c r="C43" i="5"/>
  <c r="C42" i="5"/>
  <c r="C40" i="5"/>
  <c r="C39" i="5"/>
  <c r="C38" i="5"/>
  <c r="C37" i="5"/>
  <c r="C36" i="5"/>
  <c r="C35" i="5"/>
  <c r="C33" i="5"/>
  <c r="C31" i="5"/>
  <c r="C30" i="5"/>
  <c r="C28" i="5"/>
  <c r="C29" i="5"/>
  <c r="C27" i="5"/>
  <c r="C26" i="5"/>
  <c r="C24" i="5"/>
  <c r="C22" i="5"/>
  <c r="C21" i="5"/>
  <c r="C19" i="5"/>
  <c r="D34" i="5" l="1"/>
  <c r="C34" i="5"/>
  <c r="D41" i="5" l="1"/>
  <c r="D25" i="5"/>
  <c r="D20" i="5"/>
  <c r="C48" i="5"/>
  <c r="C41" i="5"/>
  <c r="C25" i="5"/>
  <c r="C20" i="5"/>
  <c r="C60" i="5" l="1"/>
  <c r="D48" i="5"/>
  <c r="D60" i="5" s="1"/>
</calcChain>
</file>

<file path=xl/sharedStrings.xml><?xml version="1.0" encoding="utf-8"?>
<sst xmlns="http://schemas.openxmlformats.org/spreadsheetml/2006/main" count="94" uniqueCount="94">
  <si>
    <t>№ п/п</t>
  </si>
  <si>
    <t>тыс.руб.</t>
  </si>
  <si>
    <t>Наименование муниципальной программы</t>
  </si>
  <si>
    <t>Всего</t>
  </si>
  <si>
    <t>В том числе средства вышестоящих бюджетов</t>
  </si>
  <si>
    <t>2.1</t>
  </si>
  <si>
    <t>2.2</t>
  </si>
  <si>
    <t>2.3</t>
  </si>
  <si>
    <t>Обеспечивающая  подпрограмма</t>
  </si>
  <si>
    <t>4</t>
  </si>
  <si>
    <t>4.1</t>
  </si>
  <si>
    <t>4.2</t>
  </si>
  <si>
    <t>4.3</t>
  </si>
  <si>
    <t>4.4</t>
  </si>
  <si>
    <t>Предупреждение и борьба с алкоголизмом и наркоманией, профилактика преступлений и иных правонарушений</t>
  </si>
  <si>
    <t>Доступная среда</t>
  </si>
  <si>
    <t>4.5</t>
  </si>
  <si>
    <t>4.6</t>
  </si>
  <si>
    <t>4.7</t>
  </si>
  <si>
    <t>4.8</t>
  </si>
  <si>
    <t>6</t>
  </si>
  <si>
    <t>6.1</t>
  </si>
  <si>
    <t>6.2</t>
  </si>
  <si>
    <t>6.3</t>
  </si>
  <si>
    <t>6.4</t>
  </si>
  <si>
    <t>6.5</t>
  </si>
  <si>
    <t>6.6</t>
  </si>
  <si>
    <t>Комплексное развитие сельских территорий</t>
  </si>
  <si>
    <t>7.1</t>
  </si>
  <si>
    <t>7.2</t>
  </si>
  <si>
    <t>7.3</t>
  </si>
  <si>
    <t>7.4</t>
  </si>
  <si>
    <t>7.5</t>
  </si>
  <si>
    <t>7.6</t>
  </si>
  <si>
    <t>Библиотечное деятельность</t>
  </si>
  <si>
    <t>Культурно-досуговая деятельность</t>
  </si>
  <si>
    <t>Музейное дело</t>
  </si>
  <si>
    <t>Дополнительное образование</t>
  </si>
  <si>
    <t>Молодежная политика</t>
  </si>
  <si>
    <t>Обеспечение условий реализации Программы</t>
  </si>
  <si>
    <t>8.</t>
  </si>
  <si>
    <t>7.</t>
  </si>
  <si>
    <t>8.1</t>
  </si>
  <si>
    <t>8.2</t>
  </si>
  <si>
    <t>Развитие дошкольного образования</t>
  </si>
  <si>
    <t>Повышение качества и доступности общего образования</t>
  </si>
  <si>
    <t>Повышение качества и доступности дополнительного образования детей</t>
  </si>
  <si>
    <t>8.3</t>
  </si>
  <si>
    <t>8.4</t>
  </si>
  <si>
    <t>8.5</t>
  </si>
  <si>
    <t>8.6</t>
  </si>
  <si>
    <t>Исполнение государственных полномочий по опеке и попечительству</t>
  </si>
  <si>
    <t>Летний отдых и оздоровление детей</t>
  </si>
  <si>
    <t>Образование</t>
  </si>
  <si>
    <t>8.7</t>
  </si>
  <si>
    <t>Обеспечивающая подпрограмма</t>
  </si>
  <si>
    <t>10</t>
  </si>
  <si>
    <t>Сумма</t>
  </si>
  <si>
    <t>9</t>
  </si>
  <si>
    <t>ИТОГО</t>
  </si>
  <si>
    <t xml:space="preserve"> к  решению Совета Хилокского муниципального округа</t>
  </si>
  <si>
    <t xml:space="preserve"> "О бюджете Хилокского муниципального округа </t>
  </si>
  <si>
    <t>на 2026 год и плановый период 2027 и 2028 гг."</t>
  </si>
  <si>
    <t>от ___________ 2025 года  №_______</t>
  </si>
  <si>
    <t>Управление муниципальными финансами и муниципальным долгом Хилокского муниципального округа на 2026-2031 годы</t>
  </si>
  <si>
    <t>Экономическое развитие Хилокского муниципального округа на 2025-2029 годы</t>
  </si>
  <si>
    <t xml:space="preserve">Развитие малого и среднего предпринимательства </t>
  </si>
  <si>
    <t>Совершенствование гражданской обороны, защиты населения и территории Хилокского муниципального округа от чрезвычайных ситуаций природного и техногенного характера 2026-2030гг.</t>
  </si>
  <si>
    <t>Социальное развитие Хилокского муниципального округа 2026-2031 гг.</t>
  </si>
  <si>
    <t>Профилактика безнадзорности и правонарушений среди несовершеннолетних в Хилокском муниципальном округе</t>
  </si>
  <si>
    <t>Профилактика социального сиротства в Хилокском муниципальном округе</t>
  </si>
  <si>
    <t>Развитие физической культуры и спорта в Хилокском муниципальном округе</t>
  </si>
  <si>
    <t>Содействие занятости населения в Хилокском муниципальном округе</t>
  </si>
  <si>
    <t>Укрепление общественного здоровья населения Хилокского муниципального округа</t>
  </si>
  <si>
    <t>Содействие развитию и поддержка общественных объединений, некоммерческих организаций в Хилокском муниципальном округе</t>
  </si>
  <si>
    <t>Территориальное развитие муниципального Хилокского муниципального района округа 2026-20230 гг</t>
  </si>
  <si>
    <t>Развитие жилищного хозяйства Хилокского муниципального округа</t>
  </si>
  <si>
    <t xml:space="preserve">Обеспечение жильем молодых семей </t>
  </si>
  <si>
    <t xml:space="preserve">Комплексное развитие систем коммунальной инфраструктуры </t>
  </si>
  <si>
    <t xml:space="preserve">Развитие дорожного хозяйства, транспортной инфраструктуры и безопасности дорожного движения </t>
  </si>
  <si>
    <t xml:space="preserve">Производственный контроль качества питьевой воды источников питьевого водоснабжения </t>
  </si>
  <si>
    <t>Территориальное планирование и обеспечение градостроительной деятельности на территории Хилокского муниципального округа</t>
  </si>
  <si>
    <t xml:space="preserve">Культура Хилокского муниципального округа 2025-2030 гг. </t>
  </si>
  <si>
    <t>Развитие образования Хилокского муниципального округа на 2025-2030 гг.</t>
  </si>
  <si>
    <t>Безопасность гидротехнических сооружений, находящихся на территории Хилокского муниципального округа 2026-2030 гг.</t>
  </si>
  <si>
    <t>Обеспечение экологической безопасности окружающей среды и населения Хилокского муниципального округа при обращении с отходами производства и потребления 2026-2030 гг.</t>
  </si>
  <si>
    <t>11</t>
  </si>
  <si>
    <t>Профилактика терроризма, экстремизма и ликвидации последствий проявлений терроризма и экстремизма на территории Хилокского муниципального округа 2026-2030</t>
  </si>
  <si>
    <t>12</t>
  </si>
  <si>
    <t>Повышения эффективности использования муниципального имущества и земельных ресурсов 2026-2030 гг</t>
  </si>
  <si>
    <t>Перечень муниципальных программ Хилокского муниципального округа,</t>
  </si>
  <si>
    <t xml:space="preserve">финансовое обеспечение которых предусмотренно расходной частью бюджета Хилокского  </t>
  </si>
  <si>
    <t>муниципального округа на 2026 год</t>
  </si>
  <si>
    <t>Приложение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</si>
</sst>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164" fontId="3" fillId="0" borderId="1" xfId="0" applyNumberFormat="1" applyFont="1" applyFill="1" applyBorder="1" applyAlignment="1">
      <alignment horizontal="right"/>
    </xf>
    <xf numFmtId="164" fontId="3" fillId="0" borderId="6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right"/>
    </xf>
    <xf numFmtId="164" fontId="2" fillId="0" borderId="6" xfId="0" applyNumberFormat="1" applyFont="1" applyFill="1" applyBorder="1" applyAlignment="1">
      <alignment horizontal="right"/>
    </xf>
    <xf numFmtId="0" fontId="0" fillId="0" borderId="0" xfId="0" applyFill="1"/>
    <xf numFmtId="0" fontId="4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vertical="top" wrapText="1"/>
    </xf>
    <xf numFmtId="49" fontId="3" fillId="0" borderId="5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2" xfId="0" applyFont="1" applyFill="1" applyBorder="1"/>
    <xf numFmtId="0" fontId="3" fillId="0" borderId="3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49" fontId="2" fillId="0" borderId="5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wrapText="1"/>
    </xf>
    <xf numFmtId="0" fontId="2" fillId="0" borderId="1" xfId="0" applyFont="1" applyFill="1" applyBorder="1"/>
    <xf numFmtId="164" fontId="2" fillId="0" borderId="1" xfId="0" applyNumberFormat="1" applyFont="1" applyFill="1" applyBorder="1"/>
    <xf numFmtId="0" fontId="2" fillId="0" borderId="0" xfId="0" applyFont="1" applyFill="1" applyAlignment="1">
      <alignment horizont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&#8470;%2011,%2013,%2018%20&#1082;%20&#1073;&#1102;&#1076;&#1078;&#1077;&#1090;&#1091;%20&#1085;&#1072;%202026-2028%20&#1075;&#1086;&#1076;&#109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&#8470;%205,%207,%2012%20&#1082;%20&#1073;&#1102;&#1076;&#1078;&#1077;&#1090;&#1091;%20&#1085;&#1072;%202026-2028%20&#1075;&#1086;&#1076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ункциональная 2026 ПРИЛ 11"/>
      <sheetName val="Ведомственная 2025 ПРИЛ 13"/>
      <sheetName val="Программная по ведомс ПРИЛ 18"/>
    </sheetNames>
    <sheetDataSet>
      <sheetData sheetId="0"/>
      <sheetData sheetId="1"/>
      <sheetData sheetId="2">
        <row r="20">
          <cell r="I20">
            <v>8596.3000000000011</v>
          </cell>
        </row>
        <row r="44">
          <cell r="I44">
            <v>200</v>
          </cell>
        </row>
        <row r="49">
          <cell r="I49">
            <v>5</v>
          </cell>
        </row>
        <row r="124">
          <cell r="I124">
            <v>4978.1000000000004</v>
          </cell>
        </row>
        <row r="135">
          <cell r="I135">
            <v>362.2</v>
          </cell>
        </row>
        <row r="146">
          <cell r="I146">
            <v>35</v>
          </cell>
        </row>
        <row r="151">
          <cell r="I151">
            <v>50</v>
          </cell>
        </row>
        <row r="161">
          <cell r="I161">
            <v>7058.1</v>
          </cell>
        </row>
        <row r="172">
          <cell r="I172">
            <v>50</v>
          </cell>
        </row>
        <row r="177">
          <cell r="I177">
            <v>50</v>
          </cell>
        </row>
        <row r="183">
          <cell r="I183">
            <v>1557.9</v>
          </cell>
          <cell r="J183">
            <v>0</v>
          </cell>
        </row>
        <row r="189">
          <cell r="I189">
            <v>214</v>
          </cell>
          <cell r="J189">
            <v>0</v>
          </cell>
        </row>
        <row r="196">
          <cell r="I196">
            <v>21324</v>
          </cell>
          <cell r="J196">
            <v>0</v>
          </cell>
        </row>
        <row r="212">
          <cell r="I212">
            <v>76965.700000000012</v>
          </cell>
          <cell r="J212">
            <v>31802.1</v>
          </cell>
        </row>
        <row r="245">
          <cell r="I245">
            <v>2415.6</v>
          </cell>
          <cell r="J245">
            <v>0</v>
          </cell>
        </row>
        <row r="251">
          <cell r="I251">
            <v>200</v>
          </cell>
          <cell r="J251">
            <v>0</v>
          </cell>
        </row>
        <row r="268">
          <cell r="I268">
            <v>28463.5</v>
          </cell>
          <cell r="J268">
            <v>0</v>
          </cell>
        </row>
        <row r="278">
          <cell r="I278">
            <v>53421.8</v>
          </cell>
          <cell r="J278">
            <v>0</v>
          </cell>
        </row>
        <row r="292">
          <cell r="I292">
            <v>2966.3</v>
          </cell>
          <cell r="J292">
            <v>0</v>
          </cell>
        </row>
        <row r="302">
          <cell r="I302">
            <v>22472</v>
          </cell>
          <cell r="J302">
            <v>0</v>
          </cell>
        </row>
        <row r="308">
          <cell r="I308">
            <v>1500</v>
          </cell>
          <cell r="J308">
            <v>0</v>
          </cell>
        </row>
        <row r="314">
          <cell r="I314">
            <v>4342.5999999999995</v>
          </cell>
          <cell r="J314">
            <v>0</v>
          </cell>
        </row>
        <row r="356">
          <cell r="I356">
            <v>233961.19999999998</v>
          </cell>
          <cell r="J356">
            <v>134374</v>
          </cell>
        </row>
        <row r="396">
          <cell r="I396">
            <v>582855.9</v>
          </cell>
          <cell r="J396">
            <v>363653.80000000005</v>
          </cell>
        </row>
        <row r="476">
          <cell r="I476">
            <v>35472.399999999994</v>
          </cell>
          <cell r="J476">
            <v>0</v>
          </cell>
        </row>
        <row r="482">
          <cell r="I482">
            <v>24910.7</v>
          </cell>
          <cell r="J482">
            <v>24910.7</v>
          </cell>
        </row>
        <row r="528">
          <cell r="I528">
            <v>2819.2</v>
          </cell>
          <cell r="J528">
            <v>2419.1999999999998</v>
          </cell>
        </row>
        <row r="537">
          <cell r="I537">
            <v>14800.2</v>
          </cell>
          <cell r="J537">
            <v>0</v>
          </cell>
        </row>
        <row r="566">
          <cell r="I566">
            <v>7732.4</v>
          </cell>
          <cell r="J566">
            <v>0</v>
          </cell>
        </row>
        <row r="597">
          <cell r="I597">
            <v>750</v>
          </cell>
          <cell r="J597">
            <v>0</v>
          </cell>
        </row>
        <row r="606">
          <cell r="I606">
            <v>16332.6</v>
          </cell>
          <cell r="J606">
            <v>15000</v>
          </cell>
        </row>
        <row r="620">
          <cell r="I620">
            <v>50</v>
          </cell>
          <cell r="J620">
            <v>0</v>
          </cell>
        </row>
        <row r="626">
          <cell r="I626">
            <v>1178</v>
          </cell>
          <cell r="J626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ункциональная 2026 ПРИЛ 5"/>
      <sheetName val="Ведомственная 2025 ПРИЛ 7"/>
      <sheetName val="Программная по ведомс ПРИЛ 12"/>
    </sheetNames>
    <sheetDataSet>
      <sheetData sheetId="0"/>
      <sheetData sheetId="1"/>
      <sheetData sheetId="2">
        <row r="60">
          <cell r="I60">
            <v>154278.49999999997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0"/>
  <sheetViews>
    <sheetView tabSelected="1" workbookViewId="0">
      <selection sqref="A1:D1"/>
    </sheetView>
  </sheetViews>
  <sheetFormatPr defaultRowHeight="14.4" x14ac:dyDescent="0.3"/>
  <cols>
    <col min="1" max="1" width="8.5546875" style="5" customWidth="1"/>
    <col min="2" max="2" width="70.44140625" style="5" customWidth="1"/>
    <col min="3" max="3" width="28.88671875" style="5" customWidth="1"/>
    <col min="4" max="4" width="29.5546875" style="5" customWidth="1"/>
    <col min="5" max="16384" width="8.88671875" style="5"/>
  </cols>
  <sheetData>
    <row r="1" spans="1:4" ht="17.399999999999999" x14ac:dyDescent="0.3">
      <c r="A1" s="44" t="s">
        <v>93</v>
      </c>
      <c r="B1" s="44"/>
      <c r="C1" s="44"/>
      <c r="D1" s="44"/>
    </row>
    <row r="2" spans="1:4" ht="18" x14ac:dyDescent="0.35">
      <c r="A2" s="45" t="s">
        <v>60</v>
      </c>
      <c r="B2" s="45"/>
      <c r="C2" s="45"/>
      <c r="D2" s="45"/>
    </row>
    <row r="3" spans="1:4" ht="18" x14ac:dyDescent="0.35">
      <c r="A3" s="45" t="s">
        <v>61</v>
      </c>
      <c r="B3" s="45"/>
      <c r="C3" s="45"/>
      <c r="D3" s="45"/>
    </row>
    <row r="4" spans="1:4" ht="18" x14ac:dyDescent="0.35">
      <c r="A4" s="45" t="s">
        <v>62</v>
      </c>
      <c r="B4" s="45"/>
      <c r="C4" s="45"/>
      <c r="D4" s="45"/>
    </row>
    <row r="5" spans="1:4" ht="23.25" customHeight="1" x14ac:dyDescent="0.35">
      <c r="A5" s="45" t="s">
        <v>63</v>
      </c>
      <c r="B5" s="45"/>
      <c r="C5" s="45"/>
      <c r="D5" s="45"/>
    </row>
    <row r="6" spans="1:4" ht="18.75" x14ac:dyDescent="0.3">
      <c r="A6" s="43"/>
      <c r="B6" s="43"/>
      <c r="C6" s="43"/>
      <c r="D6" s="29"/>
    </row>
    <row r="7" spans="1:4" ht="18.75" x14ac:dyDescent="0.3">
      <c r="A7" s="43"/>
      <c r="B7" s="43"/>
      <c r="C7" s="43"/>
      <c r="D7" s="29"/>
    </row>
    <row r="8" spans="1:4" ht="18.75" x14ac:dyDescent="0.3">
      <c r="A8" s="43"/>
      <c r="B8" s="43"/>
      <c r="C8" s="43"/>
      <c r="D8" s="29"/>
    </row>
    <row r="9" spans="1:4" ht="17.399999999999999" x14ac:dyDescent="0.3">
      <c r="A9" s="33" t="s">
        <v>90</v>
      </c>
      <c r="B9" s="33"/>
      <c r="C9" s="33"/>
      <c r="D9" s="33"/>
    </row>
    <row r="10" spans="1:4" ht="15" customHeight="1" x14ac:dyDescent="0.3">
      <c r="A10" s="34" t="s">
        <v>91</v>
      </c>
      <c r="B10" s="34"/>
      <c r="C10" s="34"/>
      <c r="D10" s="34"/>
    </row>
    <row r="11" spans="1:4" ht="17.399999999999999" x14ac:dyDescent="0.3">
      <c r="A11" s="33" t="s">
        <v>92</v>
      </c>
      <c r="B11" s="33"/>
      <c r="C11" s="33"/>
      <c r="D11" s="33"/>
    </row>
    <row r="12" spans="1:4" ht="18.75" x14ac:dyDescent="0.3">
      <c r="A12" s="33"/>
      <c r="B12" s="33"/>
      <c r="C12" s="33"/>
      <c r="D12" s="27"/>
    </row>
    <row r="13" spans="1:4" ht="18.75" x14ac:dyDescent="0.3">
      <c r="A13" s="33"/>
      <c r="B13" s="33"/>
      <c r="C13" s="33"/>
      <c r="D13" s="27"/>
    </row>
    <row r="14" spans="1:4" ht="15" customHeight="1" x14ac:dyDescent="0.35">
      <c r="A14" s="29"/>
      <c r="B14" s="29"/>
      <c r="C14" s="6"/>
      <c r="D14" s="30" t="s">
        <v>1</v>
      </c>
    </row>
    <row r="15" spans="1:4" ht="20.25" customHeight="1" x14ac:dyDescent="0.3">
      <c r="A15" s="37" t="s">
        <v>0</v>
      </c>
      <c r="B15" s="40" t="s">
        <v>2</v>
      </c>
      <c r="C15" s="31" t="s">
        <v>57</v>
      </c>
      <c r="D15" s="32"/>
    </row>
    <row r="16" spans="1:4" ht="61.5" customHeight="1" x14ac:dyDescent="0.3">
      <c r="A16" s="38"/>
      <c r="B16" s="41"/>
      <c r="C16" s="35" t="s">
        <v>3</v>
      </c>
      <c r="D16" s="35" t="s">
        <v>4</v>
      </c>
    </row>
    <row r="17" spans="1:4" ht="21" customHeight="1" x14ac:dyDescent="0.3">
      <c r="A17" s="39"/>
      <c r="B17" s="42"/>
      <c r="C17" s="36"/>
      <c r="D17" s="36"/>
    </row>
    <row r="18" spans="1:4" ht="18" x14ac:dyDescent="0.3">
      <c r="A18" s="7">
        <v>1</v>
      </c>
      <c r="B18" s="7">
        <v>2</v>
      </c>
      <c r="C18" s="28">
        <v>3</v>
      </c>
      <c r="D18" s="7">
        <v>4</v>
      </c>
    </row>
    <row r="19" spans="1:4" ht="52.2" x14ac:dyDescent="0.3">
      <c r="A19" s="8">
        <v>1</v>
      </c>
      <c r="B19" s="9" t="s">
        <v>64</v>
      </c>
      <c r="C19" s="3">
        <f>'[1]Программная по ведомс ПРИЛ 18'!$I$20</f>
        <v>8596.3000000000011</v>
      </c>
      <c r="D19" s="3">
        <v>0</v>
      </c>
    </row>
    <row r="20" spans="1:4" ht="34.799999999999997" x14ac:dyDescent="0.3">
      <c r="A20" s="8">
        <v>2</v>
      </c>
      <c r="B20" s="9" t="s">
        <v>65</v>
      </c>
      <c r="C20" s="3">
        <f>C21+C22+C23</f>
        <v>154483.49999999997</v>
      </c>
      <c r="D20" s="3">
        <f>D21+D22+D23</f>
        <v>0</v>
      </c>
    </row>
    <row r="21" spans="1:4" ht="18" x14ac:dyDescent="0.35">
      <c r="A21" s="10" t="s">
        <v>5</v>
      </c>
      <c r="B21" s="11" t="s">
        <v>27</v>
      </c>
      <c r="C21" s="1">
        <f>'[1]Программная по ведомс ПРИЛ 18'!$I$44</f>
        <v>200</v>
      </c>
      <c r="D21" s="1">
        <v>0</v>
      </c>
    </row>
    <row r="22" spans="1:4" ht="18" x14ac:dyDescent="0.35">
      <c r="A22" s="12" t="s">
        <v>6</v>
      </c>
      <c r="B22" s="13" t="s">
        <v>66</v>
      </c>
      <c r="C22" s="2">
        <f>'[1]Программная по ведомс ПРИЛ 18'!$I$49</f>
        <v>5</v>
      </c>
      <c r="D22" s="1">
        <v>0</v>
      </c>
    </row>
    <row r="23" spans="1:4" ht="18" x14ac:dyDescent="0.35">
      <c r="A23" s="12" t="s">
        <v>7</v>
      </c>
      <c r="B23" s="14" t="s">
        <v>8</v>
      </c>
      <c r="C23" s="2">
        <f>'[2]Программная по ведомс ПРИЛ 12'!$I$60</f>
        <v>154278.49999999997</v>
      </c>
      <c r="D23" s="1">
        <v>0</v>
      </c>
    </row>
    <row r="24" spans="1:4" ht="69.599999999999994" x14ac:dyDescent="0.3">
      <c r="A24" s="8">
        <v>3</v>
      </c>
      <c r="B24" s="15" t="s">
        <v>67</v>
      </c>
      <c r="C24" s="3">
        <f>'[1]Программная по ведомс ПРИЛ 18'!$I$124</f>
        <v>4978.1000000000004</v>
      </c>
      <c r="D24" s="3">
        <v>0</v>
      </c>
    </row>
    <row r="25" spans="1:4" ht="34.799999999999997" x14ac:dyDescent="0.3">
      <c r="A25" s="16" t="s">
        <v>9</v>
      </c>
      <c r="B25" s="17" t="s">
        <v>68</v>
      </c>
      <c r="C25" s="3">
        <f>C26+C27+C28+C29+C30+C31+C32+C33</f>
        <v>7605.3</v>
      </c>
      <c r="D25" s="3">
        <f>D26+D27+D28+D29+D30+D31+D32+D33</f>
        <v>0</v>
      </c>
    </row>
    <row r="26" spans="1:4" ht="36" x14ac:dyDescent="0.35">
      <c r="A26" s="10" t="s">
        <v>10</v>
      </c>
      <c r="B26" s="18" t="s">
        <v>69</v>
      </c>
      <c r="C26" s="1">
        <f>'[1]Программная по ведомс ПРИЛ 18'!$I$135</f>
        <v>362.2</v>
      </c>
      <c r="D26" s="1">
        <v>0</v>
      </c>
    </row>
    <row r="27" spans="1:4" ht="39" customHeight="1" x14ac:dyDescent="0.35">
      <c r="A27" s="10" t="s">
        <v>11</v>
      </c>
      <c r="B27" s="18" t="s">
        <v>14</v>
      </c>
      <c r="C27" s="1">
        <f>'[1]Программная по ведомс ПРИЛ 18'!$I$146</f>
        <v>35</v>
      </c>
      <c r="D27" s="1">
        <v>0</v>
      </c>
    </row>
    <row r="28" spans="1:4" ht="18" x14ac:dyDescent="0.35">
      <c r="A28" s="10" t="s">
        <v>12</v>
      </c>
      <c r="B28" s="19" t="s">
        <v>15</v>
      </c>
      <c r="C28" s="1">
        <f>'[1]Программная по ведомс ПРИЛ 18'!$I$151</f>
        <v>50</v>
      </c>
      <c r="D28" s="1">
        <v>0</v>
      </c>
    </row>
    <row r="29" spans="1:4" ht="36" x14ac:dyDescent="0.35">
      <c r="A29" s="12" t="s">
        <v>13</v>
      </c>
      <c r="B29" s="14" t="s">
        <v>70</v>
      </c>
      <c r="C29" s="2">
        <f>0</f>
        <v>0</v>
      </c>
      <c r="D29" s="1">
        <v>0</v>
      </c>
    </row>
    <row r="30" spans="1:4" ht="36" x14ac:dyDescent="0.35">
      <c r="A30" s="10" t="s">
        <v>16</v>
      </c>
      <c r="B30" s="20" t="s">
        <v>71</v>
      </c>
      <c r="C30" s="1">
        <f>'[1]Программная по ведомс ПРИЛ 18'!$I$161</f>
        <v>7058.1</v>
      </c>
      <c r="D30" s="1">
        <v>0</v>
      </c>
    </row>
    <row r="31" spans="1:4" ht="36.75" customHeight="1" x14ac:dyDescent="0.35">
      <c r="A31" s="10" t="s">
        <v>17</v>
      </c>
      <c r="B31" s="21" t="s">
        <v>72</v>
      </c>
      <c r="C31" s="1">
        <f>'[1]Программная по ведомс ПРИЛ 18'!$I$172</f>
        <v>50</v>
      </c>
      <c r="D31" s="1">
        <v>0</v>
      </c>
    </row>
    <row r="32" spans="1:4" ht="36" x14ac:dyDescent="0.35">
      <c r="A32" s="12" t="s">
        <v>18</v>
      </c>
      <c r="B32" s="13" t="s">
        <v>73</v>
      </c>
      <c r="C32" s="2">
        <v>0</v>
      </c>
      <c r="D32" s="1">
        <v>0</v>
      </c>
    </row>
    <row r="33" spans="1:4" ht="54" x14ac:dyDescent="0.35">
      <c r="A33" s="12" t="s">
        <v>19</v>
      </c>
      <c r="B33" s="14" t="s">
        <v>74</v>
      </c>
      <c r="C33" s="2">
        <f>'[1]Программная по ведомс ПРИЛ 18'!$I$177</f>
        <v>50</v>
      </c>
      <c r="D33" s="1">
        <v>0</v>
      </c>
    </row>
    <row r="34" spans="1:4" ht="34.799999999999997" x14ac:dyDescent="0.3">
      <c r="A34" s="22" t="s">
        <v>20</v>
      </c>
      <c r="B34" s="17" t="s">
        <v>75</v>
      </c>
      <c r="C34" s="4">
        <f>C35+C36+C37+C38+C39+C40</f>
        <v>102677.20000000001</v>
      </c>
      <c r="D34" s="4">
        <f>D35+D36+D37+D38+D39+D40</f>
        <v>31802.1</v>
      </c>
    </row>
    <row r="35" spans="1:4" ht="36" x14ac:dyDescent="0.35">
      <c r="A35" s="12" t="s">
        <v>21</v>
      </c>
      <c r="B35" s="20" t="s">
        <v>76</v>
      </c>
      <c r="C35" s="2">
        <f>'[1]Программная по ведомс ПРИЛ 18'!$I$183</f>
        <v>1557.9</v>
      </c>
      <c r="D35" s="1">
        <f>'[1]Программная по ведомс ПРИЛ 18'!$J$183</f>
        <v>0</v>
      </c>
    </row>
    <row r="36" spans="1:4" ht="18" x14ac:dyDescent="0.35">
      <c r="A36" s="12" t="s">
        <v>22</v>
      </c>
      <c r="B36" s="20" t="s">
        <v>77</v>
      </c>
      <c r="C36" s="2">
        <f>'[1]Программная по ведомс ПРИЛ 18'!$I$189</f>
        <v>214</v>
      </c>
      <c r="D36" s="1">
        <f>'[1]Программная по ведомс ПРИЛ 18'!$J$189</f>
        <v>0</v>
      </c>
    </row>
    <row r="37" spans="1:4" ht="36" x14ac:dyDescent="0.35">
      <c r="A37" s="12" t="s">
        <v>23</v>
      </c>
      <c r="B37" s="20" t="s">
        <v>78</v>
      </c>
      <c r="C37" s="2">
        <f>'[1]Программная по ведомс ПРИЛ 18'!$I$196</f>
        <v>21324</v>
      </c>
      <c r="D37" s="1">
        <f>'[1]Программная по ведомс ПРИЛ 18'!$J$196</f>
        <v>0</v>
      </c>
    </row>
    <row r="38" spans="1:4" ht="36" x14ac:dyDescent="0.35">
      <c r="A38" s="12" t="s">
        <v>24</v>
      </c>
      <c r="B38" s="20" t="s">
        <v>79</v>
      </c>
      <c r="C38" s="2">
        <f>'[1]Программная по ведомс ПРИЛ 18'!$I$212</f>
        <v>76965.700000000012</v>
      </c>
      <c r="D38" s="1">
        <f>'[1]Программная по ведомс ПРИЛ 18'!$J$212</f>
        <v>31802.1</v>
      </c>
    </row>
    <row r="39" spans="1:4" ht="36" x14ac:dyDescent="0.35">
      <c r="A39" s="12" t="s">
        <v>25</v>
      </c>
      <c r="B39" s="20" t="s">
        <v>80</v>
      </c>
      <c r="C39" s="2">
        <f>'[1]Программная по ведомс ПРИЛ 18'!$I$245</f>
        <v>2415.6</v>
      </c>
      <c r="D39" s="1">
        <f>'[1]Программная по ведомс ПРИЛ 18'!$J$245</f>
        <v>0</v>
      </c>
    </row>
    <row r="40" spans="1:4" ht="54" x14ac:dyDescent="0.35">
      <c r="A40" s="12" t="s">
        <v>26</v>
      </c>
      <c r="B40" s="20" t="s">
        <v>81</v>
      </c>
      <c r="C40" s="2">
        <f>'[1]Программная по ведомс ПРИЛ 18'!$I$251</f>
        <v>200</v>
      </c>
      <c r="D40" s="1">
        <f>'[1]Программная по ведомс ПРИЛ 18'!$J$251</f>
        <v>0</v>
      </c>
    </row>
    <row r="41" spans="1:4" ht="34.799999999999997" x14ac:dyDescent="0.3">
      <c r="A41" s="22" t="s">
        <v>41</v>
      </c>
      <c r="B41" s="23" t="s">
        <v>82</v>
      </c>
      <c r="C41" s="4">
        <f>C42+C43+C44+C45+C46+C47</f>
        <v>113166.20000000001</v>
      </c>
      <c r="D41" s="4">
        <f>D42+D43+D44+D45+D46+D47</f>
        <v>0</v>
      </c>
    </row>
    <row r="42" spans="1:4" ht="18" x14ac:dyDescent="0.35">
      <c r="A42" s="12" t="s">
        <v>28</v>
      </c>
      <c r="B42" s="20" t="s">
        <v>34</v>
      </c>
      <c r="C42" s="2">
        <f>'[1]Программная по ведомс ПРИЛ 18'!$I$268</f>
        <v>28463.5</v>
      </c>
      <c r="D42" s="1">
        <f>'[1]Программная по ведомс ПРИЛ 18'!$J$268</f>
        <v>0</v>
      </c>
    </row>
    <row r="43" spans="1:4" ht="18" x14ac:dyDescent="0.35">
      <c r="A43" s="12" t="s">
        <v>29</v>
      </c>
      <c r="B43" s="20" t="s">
        <v>35</v>
      </c>
      <c r="C43" s="2">
        <f>'[1]Программная по ведомс ПРИЛ 18'!$I$278</f>
        <v>53421.8</v>
      </c>
      <c r="D43" s="1">
        <f>'[1]Программная по ведомс ПРИЛ 18'!$J$278</f>
        <v>0</v>
      </c>
    </row>
    <row r="44" spans="1:4" ht="18" x14ac:dyDescent="0.35">
      <c r="A44" s="12" t="s">
        <v>30</v>
      </c>
      <c r="B44" s="20" t="s">
        <v>36</v>
      </c>
      <c r="C44" s="2">
        <f>'[1]Программная по ведомс ПРИЛ 18'!$I$292</f>
        <v>2966.3</v>
      </c>
      <c r="D44" s="1">
        <f>'[1]Программная по ведомс ПРИЛ 18'!$J$292</f>
        <v>0</v>
      </c>
    </row>
    <row r="45" spans="1:4" ht="18" x14ac:dyDescent="0.35">
      <c r="A45" s="12" t="s">
        <v>31</v>
      </c>
      <c r="B45" s="20" t="s">
        <v>37</v>
      </c>
      <c r="C45" s="2">
        <f>'[1]Программная по ведомс ПРИЛ 18'!$I$302</f>
        <v>22472</v>
      </c>
      <c r="D45" s="1">
        <f>'[1]Программная по ведомс ПРИЛ 18'!$J$302</f>
        <v>0</v>
      </c>
    </row>
    <row r="46" spans="1:4" ht="18" x14ac:dyDescent="0.35">
      <c r="A46" s="12" t="s">
        <v>32</v>
      </c>
      <c r="B46" s="20" t="s">
        <v>38</v>
      </c>
      <c r="C46" s="2">
        <f>'[1]Программная по ведомс ПРИЛ 18'!$I$308</f>
        <v>1500</v>
      </c>
      <c r="D46" s="1">
        <f>'[1]Программная по ведомс ПРИЛ 18'!$J$308</f>
        <v>0</v>
      </c>
    </row>
    <row r="47" spans="1:4" ht="18" x14ac:dyDescent="0.35">
      <c r="A47" s="12" t="s">
        <v>33</v>
      </c>
      <c r="B47" s="20" t="s">
        <v>39</v>
      </c>
      <c r="C47" s="2">
        <f>'[1]Программная по ведомс ПРИЛ 18'!$I$314</f>
        <v>4342.5999999999995</v>
      </c>
      <c r="D47" s="1">
        <f>'[1]Программная по ведомс ПРИЛ 18'!$J$314</f>
        <v>0</v>
      </c>
    </row>
    <row r="48" spans="1:4" ht="34.799999999999997" x14ac:dyDescent="0.3">
      <c r="A48" s="22" t="s">
        <v>40</v>
      </c>
      <c r="B48" s="24" t="s">
        <v>83</v>
      </c>
      <c r="C48" s="4">
        <f>C49+C50+C51+C52+C53+C54+C55</f>
        <v>902551.99999999988</v>
      </c>
      <c r="D48" s="4">
        <f>D49+D50+D51+D52+D53+D54+D55</f>
        <v>525357.70000000007</v>
      </c>
    </row>
    <row r="49" spans="1:4" ht="18" x14ac:dyDescent="0.35">
      <c r="A49" s="12" t="s">
        <v>42</v>
      </c>
      <c r="B49" s="20" t="s">
        <v>44</v>
      </c>
      <c r="C49" s="2">
        <f>'[1]Программная по ведомс ПРИЛ 18'!$I$356</f>
        <v>233961.19999999998</v>
      </c>
      <c r="D49" s="1">
        <f>'[1]Программная по ведомс ПРИЛ 18'!$J$356</f>
        <v>134374</v>
      </c>
    </row>
    <row r="50" spans="1:4" ht="18" x14ac:dyDescent="0.35">
      <c r="A50" s="12" t="s">
        <v>43</v>
      </c>
      <c r="B50" s="20" t="s">
        <v>45</v>
      </c>
      <c r="C50" s="2">
        <f>'[1]Программная по ведомс ПРИЛ 18'!$I$396</f>
        <v>582855.9</v>
      </c>
      <c r="D50" s="1">
        <f>'[1]Программная по ведомс ПРИЛ 18'!$J$396</f>
        <v>363653.80000000005</v>
      </c>
    </row>
    <row r="51" spans="1:4" ht="36" x14ac:dyDescent="0.35">
      <c r="A51" s="12" t="s">
        <v>47</v>
      </c>
      <c r="B51" s="20" t="s">
        <v>46</v>
      </c>
      <c r="C51" s="2">
        <f>'[1]Программная по ведомс ПРИЛ 18'!$I$476</f>
        <v>35472.399999999994</v>
      </c>
      <c r="D51" s="1">
        <f>'[1]Программная по ведомс ПРИЛ 18'!$J$476</f>
        <v>0</v>
      </c>
    </row>
    <row r="52" spans="1:4" ht="36" x14ac:dyDescent="0.35">
      <c r="A52" s="12" t="s">
        <v>48</v>
      </c>
      <c r="B52" s="20" t="s">
        <v>51</v>
      </c>
      <c r="C52" s="2">
        <f>'[1]Программная по ведомс ПРИЛ 18'!$I$482</f>
        <v>24910.7</v>
      </c>
      <c r="D52" s="1">
        <f>'[1]Программная по ведомс ПРИЛ 18'!$J$482</f>
        <v>24910.7</v>
      </c>
    </row>
    <row r="53" spans="1:4" ht="18" x14ac:dyDescent="0.35">
      <c r="A53" s="12" t="s">
        <v>49</v>
      </c>
      <c r="B53" s="20" t="s">
        <v>52</v>
      </c>
      <c r="C53" s="2">
        <f>'[1]Программная по ведомс ПРИЛ 18'!$I$528</f>
        <v>2819.2</v>
      </c>
      <c r="D53" s="1">
        <f>'[1]Программная по ведомс ПРИЛ 18'!$J$528</f>
        <v>2419.1999999999998</v>
      </c>
    </row>
    <row r="54" spans="1:4" ht="18" x14ac:dyDescent="0.35">
      <c r="A54" s="12" t="s">
        <v>50</v>
      </c>
      <c r="B54" s="20" t="s">
        <v>53</v>
      </c>
      <c r="C54" s="2">
        <f>'[1]Программная по ведомс ПРИЛ 18'!$I$537</f>
        <v>14800.2</v>
      </c>
      <c r="D54" s="1">
        <f>'[1]Программная по ведомс ПРИЛ 18'!$J$537</f>
        <v>0</v>
      </c>
    </row>
    <row r="55" spans="1:4" ht="18" x14ac:dyDescent="0.35">
      <c r="A55" s="12" t="s">
        <v>54</v>
      </c>
      <c r="B55" s="20" t="s">
        <v>55</v>
      </c>
      <c r="C55" s="2">
        <f>'[1]Программная по ведомс ПРИЛ 18'!$I$566</f>
        <v>7732.4</v>
      </c>
      <c r="D55" s="1">
        <f>'[1]Программная по ведомс ПРИЛ 18'!$J$566</f>
        <v>0</v>
      </c>
    </row>
    <row r="56" spans="1:4" ht="52.2" x14ac:dyDescent="0.3">
      <c r="A56" s="22" t="s">
        <v>58</v>
      </c>
      <c r="B56" s="24" t="s">
        <v>84</v>
      </c>
      <c r="C56" s="4">
        <f>'[1]Программная по ведомс ПРИЛ 18'!$I$597</f>
        <v>750</v>
      </c>
      <c r="D56" s="3">
        <f>'[1]Программная по ведомс ПРИЛ 18'!$J$597</f>
        <v>0</v>
      </c>
    </row>
    <row r="57" spans="1:4" ht="69.599999999999994" x14ac:dyDescent="0.3">
      <c r="A57" s="22" t="s">
        <v>56</v>
      </c>
      <c r="B57" s="24" t="s">
        <v>85</v>
      </c>
      <c r="C57" s="4">
        <f>'[1]Программная по ведомс ПРИЛ 18'!$I$606</f>
        <v>16332.6</v>
      </c>
      <c r="D57" s="3">
        <f>'[1]Программная по ведомс ПРИЛ 18'!$J$606</f>
        <v>15000</v>
      </c>
    </row>
    <row r="58" spans="1:4" ht="55.2" customHeight="1" x14ac:dyDescent="0.3">
      <c r="A58" s="22" t="s">
        <v>86</v>
      </c>
      <c r="B58" s="24" t="s">
        <v>87</v>
      </c>
      <c r="C58" s="4">
        <f>'[1]Программная по ведомс ПРИЛ 18'!$I$620</f>
        <v>50</v>
      </c>
      <c r="D58" s="3">
        <f>'[1]Программная по ведомс ПРИЛ 18'!$J$620</f>
        <v>0</v>
      </c>
    </row>
    <row r="59" spans="1:4" ht="52.2" x14ac:dyDescent="0.3">
      <c r="A59" s="22" t="s">
        <v>88</v>
      </c>
      <c r="B59" s="24" t="s">
        <v>89</v>
      </c>
      <c r="C59" s="4">
        <f>'[1]Программная по ведомс ПРИЛ 18'!$I$626</f>
        <v>1178</v>
      </c>
      <c r="D59" s="3">
        <f>'[1]Программная по ведомс ПРИЛ 18'!$J$626</f>
        <v>0</v>
      </c>
    </row>
    <row r="60" spans="1:4" ht="17.399999999999999" x14ac:dyDescent="0.3">
      <c r="A60" s="25"/>
      <c r="B60" s="25" t="s">
        <v>59</v>
      </c>
      <c r="C60" s="26">
        <f>C59+C58+C57+C56+C48+C41+C34+C25+C24+C20+C19</f>
        <v>1312369.2</v>
      </c>
      <c r="D60" s="26">
        <f>D59+D58+D57+D56+D48+D41+D34+D25+D24+D20+D19</f>
        <v>572159.80000000005</v>
      </c>
    </row>
  </sheetData>
  <mergeCells count="18">
    <mergeCell ref="A8:C8"/>
    <mergeCell ref="A1:D1"/>
    <mergeCell ref="A2:D2"/>
    <mergeCell ref="A4:D4"/>
    <mergeCell ref="A5:D5"/>
    <mergeCell ref="A6:C6"/>
    <mergeCell ref="A7:C7"/>
    <mergeCell ref="A3:D3"/>
    <mergeCell ref="C15:D15"/>
    <mergeCell ref="A9:D9"/>
    <mergeCell ref="A10:D10"/>
    <mergeCell ref="A11:D11"/>
    <mergeCell ref="D16:D17"/>
    <mergeCell ref="A15:A17"/>
    <mergeCell ref="C16:C17"/>
    <mergeCell ref="B15:B17"/>
    <mergeCell ref="A13:C13"/>
    <mergeCell ref="A12:C12"/>
  </mergeCells>
  <pageMargins left="0.9055118110236221" right="0.51181102362204722" top="0.74803149606299213" bottom="0.35433070866141736" header="0.31496062992125984" footer="0.31496062992125984"/>
  <pageSetup paperSize="9" scale="62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9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</dc:creator>
  <cp:lastModifiedBy>Никитенко Татьяна</cp:lastModifiedBy>
  <cp:lastPrinted>2024-11-15T10:34:35Z</cp:lastPrinted>
  <dcterms:created xsi:type="dcterms:W3CDTF">2012-12-19T23:54:32Z</dcterms:created>
  <dcterms:modified xsi:type="dcterms:W3CDTF">2025-11-12T16:00:41Z</dcterms:modified>
</cp:coreProperties>
</file>